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zvaha" sheetId="1" r:id="rId1"/>
    <sheet name="Výkaz zisku a ztráty" sheetId="2" r:id="rId2"/>
  </sheets>
  <definedNames>
    <definedName name="_xlnm__FilterDatabase" localSheetId="0">NA()</definedName>
    <definedName name="_xlnm_Print_Area" localSheetId="0">'Rozvaha'!$A$1:$F$36</definedName>
    <definedName name="Excel_BuiltIn_Print_Area" localSheetId="0">'Rozvaha'!$A$1:$G$36</definedName>
    <definedName name="_xlnm.Print_Area" localSheetId="0">'Rozvaha'!$A$1:$F$36</definedName>
    <definedName name="_xlnm.Print_Area" localSheetId="1">'Výkaz zisku a ztráty'!$A$1:$G$34</definedName>
  </definedNames>
  <calcPr fullCalcOnLoad="1"/>
</workbook>
</file>

<file path=xl/sharedStrings.xml><?xml version="1.0" encoding="utf-8"?>
<sst xmlns="http://schemas.openxmlformats.org/spreadsheetml/2006/main" count="117" uniqueCount="77">
  <si>
    <t>Dle vyhlášky č. 504/2002 Sb.</t>
  </si>
  <si>
    <t>ROZVAHA</t>
  </si>
  <si>
    <t>Název a právní forma účetní jednotky:</t>
  </si>
  <si>
    <t>Sídlo účetní jednotky:</t>
  </si>
  <si>
    <t>(v celých tisících Kč)</t>
  </si>
  <si>
    <t>IČ</t>
  </si>
  <si>
    <t>Předmět činnosti účetní jednotky:</t>
  </si>
  <si>
    <t>A K T I V A</t>
  </si>
  <si>
    <t>Číslo
řádku</t>
  </si>
  <si>
    <t>Stav k poslednímu dni účetního období</t>
  </si>
  <si>
    <t>Stav k prvnímu dni účetního období</t>
  </si>
  <si>
    <t>A.</t>
  </si>
  <si>
    <t>Dlouhodobý majetek celkem</t>
  </si>
  <si>
    <t>I.</t>
  </si>
  <si>
    <t>Dlouhodobý nehmotný majetek celkem</t>
  </si>
  <si>
    <t>II.</t>
  </si>
  <si>
    <t>Dlouhodobý hmotný majetek celkem</t>
  </si>
  <si>
    <t>III.</t>
  </si>
  <si>
    <t>Dlouhodobý finanční majetek celkem</t>
  </si>
  <si>
    <t>IV.</t>
  </si>
  <si>
    <t>Oprávky k dlouhodobému majetku celkem</t>
  </si>
  <si>
    <t>B.</t>
  </si>
  <si>
    <t>Krátkodobý majetek celkem</t>
  </si>
  <si>
    <t>Zásoby celkem</t>
  </si>
  <si>
    <t xml:space="preserve">Pohledávky celkem </t>
  </si>
  <si>
    <t>Krátkodobý finanční majetek celkem</t>
  </si>
  <si>
    <t>Jiná aktiva celkem</t>
  </si>
  <si>
    <t>AKTIVA CELKEM</t>
  </si>
  <si>
    <t>P A S I V A</t>
  </si>
  <si>
    <t>Vlastní zdroje celkem</t>
  </si>
  <si>
    <t>Jmění celkem</t>
  </si>
  <si>
    <t>Výsledek hospodaření celkem</t>
  </si>
  <si>
    <t>Cizí zdroje celkem</t>
  </si>
  <si>
    <t>Rezervy celkem</t>
  </si>
  <si>
    <t>Dlouhodobé závazky celkem</t>
  </si>
  <si>
    <t>Krátkodobé závazky celkem</t>
  </si>
  <si>
    <t>Jiná pasiva celkem</t>
  </si>
  <si>
    <t>PASIVA CELKEM</t>
  </si>
  <si>
    <t>Sestaveno dne:</t>
  </si>
  <si>
    <t>Podpis odpovědné osoby (statutární orgán):</t>
  </si>
  <si>
    <t>Podpis osoby odpovědné za sestavení (sestavil):</t>
  </si>
  <si>
    <t>VÝKAZ ZISKU A ZTRÁTY</t>
  </si>
  <si>
    <t>Číslo řádku</t>
  </si>
  <si>
    <t>Skutečnost k rozvahovému dni</t>
  </si>
  <si>
    <t>Hlavní činnost</t>
  </si>
  <si>
    <t>Hospodářská činnost</t>
  </si>
  <si>
    <t>Celkem</t>
  </si>
  <si>
    <t>Náklady</t>
  </si>
  <si>
    <t>x</t>
  </si>
  <si>
    <t>Spotřebované nákupy a nakupované služby</t>
  </si>
  <si>
    <t>Změny stavu zásob vlastní činnosti a aktivace</t>
  </si>
  <si>
    <t>Osobní náklady</t>
  </si>
  <si>
    <t>Daně a poplatky</t>
  </si>
  <si>
    <t>V.</t>
  </si>
  <si>
    <t>Ostatní náklady</t>
  </si>
  <si>
    <t>VI.</t>
  </si>
  <si>
    <t>Odpisy, prodaný majetek, tvorba a použití rezerv a opravných položek</t>
  </si>
  <si>
    <t>VII.</t>
  </si>
  <si>
    <t>Poskytnuté příspěvky</t>
  </si>
  <si>
    <t>VIII.</t>
  </si>
  <si>
    <t>Daň z příjmů</t>
  </si>
  <si>
    <t>Náklady celkem</t>
  </si>
  <si>
    <t>Výnosy</t>
  </si>
  <si>
    <t>Provozní dotace</t>
  </si>
  <si>
    <t>Přijaté příspěvky</t>
  </si>
  <si>
    <t>Tržby za vlastní výkony a zboží</t>
  </si>
  <si>
    <t>Ostatní výnosy</t>
  </si>
  <si>
    <t>Tržby z prodeje majetku</t>
  </si>
  <si>
    <t>Výnosy celkem</t>
  </si>
  <si>
    <t>C.</t>
  </si>
  <si>
    <t>Výsledek hospodaření před zdaněním</t>
  </si>
  <si>
    <t>D.</t>
  </si>
  <si>
    <t>Výsledek hospodaření po zdanění</t>
  </si>
  <si>
    <t xml:space="preserve">Ochrana Klokočských skal, z. s. </t>
  </si>
  <si>
    <t>Zelená cesta 1704, 511 01 Turnov</t>
  </si>
  <si>
    <t>spolek</t>
  </si>
  <si>
    <t>ke dni 31.12.2022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</si>
</sst>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52" fillId="29" borderId="0" applyNumberFormat="0" applyBorder="0" applyAlignment="0" applyProtection="0"/>
    <xf numFmtId="0" fontId="4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3" fillId="0" borderId="8" applyNumberFormat="0" applyFill="0" applyAlignment="0" applyProtection="0"/>
    <xf numFmtId="0" fontId="54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  <xf numFmtId="0" fontId="57" fillId="33" borderId="9" applyNumberFormat="0" applyAlignment="0" applyProtection="0"/>
    <xf numFmtId="0" fontId="58" fillId="33" borderId="10" applyNumberFormat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40" borderId="0" xfId="0" applyFill="1" applyAlignment="1">
      <alignment/>
    </xf>
    <xf numFmtId="0" fontId="13" fillId="40" borderId="0" xfId="0" applyFont="1" applyFill="1" applyAlignment="1">
      <alignment/>
    </xf>
    <xf numFmtId="0" fontId="13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left" vertical="center" wrapText="1"/>
    </xf>
    <xf numFmtId="0" fontId="16" fillId="40" borderId="0" xfId="0" applyFont="1" applyFill="1" applyBorder="1" applyAlignment="1">
      <alignment horizontal="center" vertical="center" shrinkToFit="1"/>
    </xf>
    <xf numFmtId="0" fontId="17" fillId="40" borderId="0" xfId="0" applyFont="1" applyFill="1" applyAlignment="1">
      <alignment horizontal="center" vertical="center" shrinkToFit="1"/>
    </xf>
    <xf numFmtId="0" fontId="18" fillId="40" borderId="0" xfId="0" applyFont="1" applyFill="1" applyAlignment="1">
      <alignment horizontal="center" vertical="center" shrinkToFit="1"/>
    </xf>
    <xf numFmtId="0" fontId="19" fillId="40" borderId="0" xfId="0" applyFont="1" applyFill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14" fillId="40" borderId="0" xfId="0" applyFont="1" applyFill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20" fillId="40" borderId="0" xfId="0" applyFont="1" applyFill="1" applyBorder="1" applyAlignment="1">
      <alignment horizontal="center" vertical="center"/>
    </xf>
    <xf numFmtId="0" fontId="0" fillId="40" borderId="12" xfId="0" applyFill="1" applyBorder="1" applyAlignment="1">
      <alignment/>
    </xf>
    <xf numFmtId="0" fontId="20" fillId="40" borderId="13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/>
    </xf>
    <xf numFmtId="1" fontId="14" fillId="0" borderId="11" xfId="0" applyNumberFormat="1" applyFont="1" applyBorder="1" applyAlignment="1">
      <alignment horizontal="center" vertical="center" shrinkToFit="1"/>
    </xf>
    <xf numFmtId="3" fontId="14" fillId="40" borderId="11" xfId="0" applyNumberFormat="1" applyFont="1" applyFill="1" applyBorder="1" applyAlignment="1">
      <alignment horizontal="right" vertical="top" shrinkToFit="1"/>
    </xf>
    <xf numFmtId="0" fontId="21" fillId="0" borderId="16" xfId="0" applyFont="1" applyBorder="1" applyAlignment="1">
      <alignment horizontal="center" vertical="center" shrinkToFit="1"/>
    </xf>
    <xf numFmtId="3" fontId="14" fillId="0" borderId="11" xfId="0" applyNumberFormat="1" applyFont="1" applyFill="1" applyBorder="1" applyAlignment="1">
      <alignment horizontal="right" vertical="top" shrinkToFit="1"/>
    </xf>
    <xf numFmtId="0" fontId="21" fillId="0" borderId="16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0" fontId="21" fillId="0" borderId="15" xfId="0" applyFont="1" applyBorder="1" applyAlignment="1">
      <alignment horizontal="left" vertical="center"/>
    </xf>
    <xf numFmtId="3" fontId="21" fillId="41" borderId="11" xfId="0" applyNumberFormat="1" applyFont="1" applyFill="1" applyBorder="1" applyAlignment="1">
      <alignment horizontal="right" vertical="top" shrinkToFit="1"/>
    </xf>
    <xf numFmtId="0" fontId="0" fillId="40" borderId="18" xfId="0" applyFill="1" applyBorder="1" applyAlignment="1">
      <alignment/>
    </xf>
    <xf numFmtId="0" fontId="11" fillId="40" borderId="13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3" fontId="14" fillId="4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horizontal="right" vertical="center"/>
    </xf>
    <xf numFmtId="3" fontId="21" fillId="41" borderId="11" xfId="0" applyNumberFormat="1" applyFont="1" applyFill="1" applyBorder="1" applyAlignment="1">
      <alignment horizontal="right" vertical="center"/>
    </xf>
    <xf numFmtId="0" fontId="22" fillId="40" borderId="0" xfId="0" applyFont="1" applyFill="1" applyBorder="1" applyAlignment="1">
      <alignment vertical="top"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top"/>
      <protection locked="0"/>
    </xf>
    <xf numFmtId="0" fontId="0" fillId="40" borderId="0" xfId="0" applyFill="1" applyBorder="1" applyAlignment="1" applyProtection="1">
      <alignment/>
      <protection/>
    </xf>
    <xf numFmtId="0" fontId="23" fillId="40" borderId="0" xfId="0" applyFont="1" applyFill="1" applyBorder="1" applyAlignment="1" applyProtection="1">
      <alignment/>
      <protection/>
    </xf>
    <xf numFmtId="0" fontId="15" fillId="40" borderId="0" xfId="0" applyFont="1" applyFill="1" applyAlignment="1">
      <alignment horizontal="left" vertical="center"/>
    </xf>
    <xf numFmtId="0" fontId="24" fillId="40" borderId="0" xfId="0" applyFont="1" applyFill="1" applyBorder="1" applyAlignment="1">
      <alignment horizontal="center" vertical="center"/>
    </xf>
    <xf numFmtId="0" fontId="15" fillId="40" borderId="0" xfId="0" applyFont="1" applyFill="1" applyBorder="1" applyAlignment="1" applyProtection="1">
      <alignment horizontal="left" vertical="center" shrinkToFit="1"/>
      <protection/>
    </xf>
    <xf numFmtId="0" fontId="0" fillId="40" borderId="0" xfId="0" applyFill="1" applyAlignment="1" applyProtection="1">
      <alignment/>
      <protection locked="0"/>
    </xf>
    <xf numFmtId="0" fontId="0" fillId="40" borderId="0" xfId="0" applyFill="1" applyAlignment="1" applyProtection="1">
      <alignment/>
      <protection/>
    </xf>
    <xf numFmtId="0" fontId="23" fillId="40" borderId="12" xfId="0" applyFont="1" applyFill="1" applyBorder="1" applyAlignment="1">
      <alignment/>
    </xf>
    <xf numFmtId="0" fontId="23" fillId="40" borderId="0" xfId="0" applyFont="1" applyFill="1" applyBorder="1" applyAlignment="1">
      <alignment/>
    </xf>
    <xf numFmtId="0" fontId="25" fillId="40" borderId="0" xfId="0" applyFont="1" applyFill="1" applyBorder="1" applyAlignment="1">
      <alignment vertical="center" shrinkToFit="1"/>
    </xf>
    <xf numFmtId="0" fontId="25" fillId="40" borderId="0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0" fillId="40" borderId="13" xfId="0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right" vertical="center" shrinkToFit="1"/>
    </xf>
    <xf numFmtId="3" fontId="14" fillId="0" borderId="11" xfId="0" applyNumberFormat="1" applyFont="1" applyBorder="1" applyAlignment="1" applyProtection="1">
      <alignment horizontal="right" vertical="center" shrinkToFit="1"/>
      <protection locked="0"/>
    </xf>
    <xf numFmtId="1" fontId="14" fillId="0" borderId="11" xfId="0" applyNumberFormat="1" applyFont="1" applyFill="1" applyBorder="1" applyAlignment="1">
      <alignment horizontal="right" vertical="center" shrinkToFit="1"/>
    </xf>
    <xf numFmtId="1" fontId="14" fillId="40" borderId="11" xfId="0" applyNumberFormat="1" applyFont="1" applyFill="1" applyBorder="1" applyAlignment="1">
      <alignment horizontal="right" vertical="center" shrinkToFit="1"/>
    </xf>
    <xf numFmtId="1" fontId="21" fillId="41" borderId="11" xfId="0" applyNumberFormat="1" applyFont="1" applyFill="1" applyBorder="1" applyAlignment="1">
      <alignment horizontal="right" vertical="center" shrinkToFit="1"/>
    </xf>
    <xf numFmtId="3" fontId="14" fillId="42" borderId="11" xfId="0" applyNumberFormat="1" applyFont="1" applyFill="1" applyBorder="1" applyAlignment="1" applyProtection="1">
      <alignment horizontal="right" vertical="center" shrinkToFit="1"/>
      <protection locked="0"/>
    </xf>
    <xf numFmtId="1" fontId="14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vertical="center" wrapText="1"/>
      <protection/>
    </xf>
    <xf numFmtId="14" fontId="14" fillId="0" borderId="11" xfId="0" applyNumberFormat="1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40" borderId="0" xfId="0" applyFont="1" applyFill="1" applyBorder="1" applyAlignment="1">
      <alignment horizontal="left" vertical="top" wrapText="1"/>
    </xf>
    <xf numFmtId="0" fontId="14" fillId="40" borderId="0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19" xfId="0" applyFont="1" applyBorder="1" applyAlignment="1" applyProtection="1">
      <alignment horizontal="left" vertical="center"/>
      <protection locked="0"/>
    </xf>
    <xf numFmtId="0" fontId="16" fillId="4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2" fillId="40" borderId="0" xfId="0" applyFont="1" applyFill="1" applyBorder="1" applyAlignment="1">
      <alignment vertical="top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" xfId="57"/>
    <cellStyle name="Neutrální" xfId="58"/>
    <cellStyle name="Note" xfId="59"/>
    <cellStyle name="Poznámka" xfId="60"/>
    <cellStyle name="Percent" xfId="61"/>
    <cellStyle name="Propojená buňka" xfId="62"/>
    <cellStyle name="Správně" xfId="63"/>
    <cellStyle name="Status" xfId="64"/>
    <cellStyle name="Text" xfId="65"/>
    <cellStyle name="Text upozornění" xfId="66"/>
    <cellStyle name="Vstup" xfId="67"/>
    <cellStyle name="Výpočet" xfId="68"/>
    <cellStyle name="Výstup" xfId="69"/>
    <cellStyle name="Vysvětlující text" xfId="70"/>
    <cellStyle name="Warning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994"/>
      <rgbColor rgb="0099CCFF"/>
      <rgbColor rgb="00FF99CC"/>
      <rgbColor rgb="00CC99FF"/>
      <rgbColor rgb="00FFCCCC"/>
      <rgbColor rgb="003366FF"/>
      <rgbColor rgb="0033CCCC"/>
      <rgbColor rgb="0099CC00"/>
      <rgbColor rgb="00FFDE5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PageLayoutView="0" workbookViewId="0" topLeftCell="A1">
      <selection activeCell="I25" sqref="I25"/>
    </sheetView>
  </sheetViews>
  <sheetFormatPr defaultColWidth="8.28125" defaultRowHeight="12.75"/>
  <cols>
    <col min="1" max="1" width="8.28125" style="0" customWidth="1"/>
    <col min="2" max="2" width="9.57421875" style="0" customWidth="1"/>
    <col min="3" max="3" width="35.140625" style="0" customWidth="1"/>
    <col min="4" max="4" width="6.140625" style="0" customWidth="1"/>
    <col min="5" max="6" width="14.421875" style="0" customWidth="1"/>
    <col min="7" max="7" width="6.140625" style="0" customWidth="1"/>
    <col min="8" max="8" width="7.140625" style="0" customWidth="1"/>
  </cols>
  <sheetData>
    <row r="1" spans="1:6" ht="11.25" customHeight="1">
      <c r="A1" s="1"/>
      <c r="B1" s="1"/>
      <c r="C1" s="1"/>
      <c r="D1" s="1"/>
      <c r="E1" s="2"/>
      <c r="F1" s="3"/>
    </row>
    <row r="2" spans="1:6" ht="16.5" customHeight="1">
      <c r="A2" s="66" t="s">
        <v>0</v>
      </c>
      <c r="B2" s="4"/>
      <c r="C2" s="5" t="s">
        <v>1</v>
      </c>
      <c r="D2" s="6"/>
      <c r="E2" s="67" t="s">
        <v>2</v>
      </c>
      <c r="F2" s="67"/>
    </row>
    <row r="3" spans="1:6" ht="19.5" customHeight="1">
      <c r="A3" s="66"/>
      <c r="B3" s="1"/>
      <c r="C3" s="7"/>
      <c r="D3" s="8"/>
      <c r="E3" s="68" t="s">
        <v>73</v>
      </c>
      <c r="F3" s="68"/>
    </row>
    <row r="4" spans="1:6" ht="11.25" customHeight="1">
      <c r="A4" s="66"/>
      <c r="B4" s="1"/>
      <c r="C4" s="9" t="s">
        <v>76</v>
      </c>
      <c r="D4" s="8"/>
      <c r="E4" s="67" t="s">
        <v>3</v>
      </c>
      <c r="F4" s="67"/>
    </row>
    <row r="5" spans="1:6" ht="12.75">
      <c r="A5" s="66"/>
      <c r="B5" s="1"/>
      <c r="C5" s="10" t="s">
        <v>4</v>
      </c>
      <c r="D5" s="11"/>
      <c r="E5" s="69" t="s">
        <v>74</v>
      </c>
      <c r="F5" s="69"/>
    </row>
    <row r="6" spans="1:6" ht="12" customHeight="1">
      <c r="A6" s="66"/>
      <c r="B6" s="1"/>
      <c r="C6" s="10"/>
      <c r="D6" s="1"/>
      <c r="E6" s="69"/>
      <c r="F6" s="69"/>
    </row>
    <row r="7" spans="1:6" ht="11.25" customHeight="1">
      <c r="A7" s="66"/>
      <c r="B7" s="1"/>
      <c r="C7" s="12" t="s">
        <v>5</v>
      </c>
      <c r="D7" s="13"/>
      <c r="E7" s="69"/>
      <c r="F7" s="69"/>
    </row>
    <row r="8" spans="1:6" ht="11.25" customHeight="1">
      <c r="A8" s="66"/>
      <c r="B8" s="1"/>
      <c r="C8" s="14">
        <v>49294661</v>
      </c>
      <c r="D8" s="13"/>
      <c r="E8" s="67" t="s">
        <v>6</v>
      </c>
      <c r="F8" s="67"/>
    </row>
    <row r="9" spans="1:6" ht="19.5" customHeight="1">
      <c r="A9" s="66"/>
      <c r="B9" s="1"/>
      <c r="C9" s="15"/>
      <c r="D9" s="1"/>
      <c r="E9" s="68" t="s">
        <v>75</v>
      </c>
      <c r="F9" s="68"/>
    </row>
    <row r="10" spans="1:6" ht="11.25" customHeight="1">
      <c r="A10" s="1"/>
      <c r="B10" s="1"/>
      <c r="C10" s="11"/>
      <c r="D10" s="11"/>
      <c r="E10" s="16"/>
      <c r="F10" s="16"/>
    </row>
    <row r="11" spans="1:9" ht="36">
      <c r="A11" s="17" t="s">
        <v>7</v>
      </c>
      <c r="B11" s="17"/>
      <c r="C11" s="17"/>
      <c r="D11" s="18" t="s">
        <v>8</v>
      </c>
      <c r="E11" s="19" t="s">
        <v>9</v>
      </c>
      <c r="F11" s="19" t="s">
        <v>10</v>
      </c>
      <c r="G11" s="20"/>
      <c r="H11" s="20"/>
      <c r="I11" s="20"/>
    </row>
    <row r="12" spans="1:9" ht="12.75" customHeight="1">
      <c r="A12" s="21" t="s">
        <v>11</v>
      </c>
      <c r="B12" s="22" t="s">
        <v>12</v>
      </c>
      <c r="C12" s="22"/>
      <c r="D12" s="23">
        <v>1</v>
      </c>
      <c r="E12" s="24">
        <f>SUM(E13+E14+E15+E16)</f>
        <v>0</v>
      </c>
      <c r="F12" s="24">
        <f>SUM(F13+F14+F15+F16)</f>
        <v>0</v>
      </c>
      <c r="G12" s="20"/>
      <c r="H12" s="20"/>
      <c r="I12" s="20"/>
    </row>
    <row r="13" spans="1:9" ht="12.75">
      <c r="A13" s="25" t="s">
        <v>13</v>
      </c>
      <c r="B13" s="22" t="s">
        <v>14</v>
      </c>
      <c r="C13" s="22"/>
      <c r="D13" s="23">
        <v>2</v>
      </c>
      <c r="E13" s="26">
        <v>0</v>
      </c>
      <c r="F13" s="26">
        <v>0</v>
      </c>
      <c r="G13" s="20"/>
      <c r="H13" s="20"/>
      <c r="I13" s="20"/>
    </row>
    <row r="14" spans="1:9" ht="12.75">
      <c r="A14" s="25" t="s">
        <v>15</v>
      </c>
      <c r="B14" s="22" t="s">
        <v>16</v>
      </c>
      <c r="C14" s="22"/>
      <c r="D14" s="23">
        <v>10</v>
      </c>
      <c r="E14" s="26">
        <v>0</v>
      </c>
      <c r="F14" s="26">
        <v>0</v>
      </c>
      <c r="G14" s="20"/>
      <c r="H14" s="20"/>
      <c r="I14" s="20"/>
    </row>
    <row r="15" spans="1:9" ht="12.75">
      <c r="A15" s="25" t="s">
        <v>17</v>
      </c>
      <c r="B15" s="22" t="s">
        <v>18</v>
      </c>
      <c r="C15" s="22"/>
      <c r="D15" s="23">
        <v>21</v>
      </c>
      <c r="E15" s="26">
        <v>0</v>
      </c>
      <c r="F15" s="26">
        <v>0</v>
      </c>
      <c r="G15" s="20"/>
      <c r="H15" s="20"/>
      <c r="I15" s="20"/>
    </row>
    <row r="16" spans="1:9" ht="12.75">
      <c r="A16" s="25" t="s">
        <v>19</v>
      </c>
      <c r="B16" s="22" t="s">
        <v>20</v>
      </c>
      <c r="C16" s="22"/>
      <c r="D16" s="23">
        <v>28</v>
      </c>
      <c r="E16" s="26">
        <v>0</v>
      </c>
      <c r="F16" s="26">
        <v>0</v>
      </c>
      <c r="G16" s="20"/>
      <c r="H16" s="20"/>
      <c r="I16" s="20"/>
    </row>
    <row r="17" spans="1:9" ht="12.75">
      <c r="A17" s="27" t="s">
        <v>21</v>
      </c>
      <c r="B17" s="22" t="s">
        <v>22</v>
      </c>
      <c r="C17" s="22"/>
      <c r="D17" s="23">
        <v>40</v>
      </c>
      <c r="E17" s="24">
        <f>SUM(E18+E19+E20+E21)</f>
        <v>93</v>
      </c>
      <c r="F17" s="24">
        <f>SUM(F18,F19,F20,F21)</f>
        <v>107</v>
      </c>
      <c r="G17" s="20"/>
      <c r="H17" s="20"/>
      <c r="I17" s="20"/>
    </row>
    <row r="18" spans="1:9" ht="12.75">
      <c r="A18" s="25" t="s">
        <v>13</v>
      </c>
      <c r="B18" s="22" t="s">
        <v>23</v>
      </c>
      <c r="C18" s="22"/>
      <c r="D18" s="23">
        <v>41</v>
      </c>
      <c r="E18" s="26">
        <v>79</v>
      </c>
      <c r="F18" s="26">
        <v>55</v>
      </c>
      <c r="G18" s="20"/>
      <c r="H18" s="20"/>
      <c r="I18" s="20"/>
    </row>
    <row r="19" spans="1:9" ht="12.75">
      <c r="A19" s="25" t="s">
        <v>15</v>
      </c>
      <c r="B19" s="22" t="s">
        <v>24</v>
      </c>
      <c r="C19" s="22"/>
      <c r="D19" s="23">
        <v>51</v>
      </c>
      <c r="E19" s="26">
        <v>11</v>
      </c>
      <c r="F19" s="26">
        <v>0</v>
      </c>
      <c r="G19" s="20"/>
      <c r="H19" s="20"/>
      <c r="I19" s="20"/>
    </row>
    <row r="20" spans="1:9" ht="12.75">
      <c r="A20" s="25" t="s">
        <v>17</v>
      </c>
      <c r="B20" s="22" t="s">
        <v>25</v>
      </c>
      <c r="C20" s="22"/>
      <c r="D20" s="23">
        <v>71</v>
      </c>
      <c r="E20" s="26">
        <v>1</v>
      </c>
      <c r="F20" s="26">
        <v>52</v>
      </c>
      <c r="G20" s="20"/>
      <c r="H20" s="20"/>
      <c r="I20" s="20"/>
    </row>
    <row r="21" spans="1:9" ht="12.75">
      <c r="A21" s="25" t="s">
        <v>19</v>
      </c>
      <c r="B21" s="22" t="s">
        <v>26</v>
      </c>
      <c r="C21" s="22"/>
      <c r="D21" s="23">
        <v>79</v>
      </c>
      <c r="E21" s="26">
        <v>2</v>
      </c>
      <c r="F21" s="26">
        <v>0</v>
      </c>
      <c r="G21" s="20"/>
      <c r="H21" s="20"/>
      <c r="I21" s="20"/>
    </row>
    <row r="22" spans="1:9" ht="12.75">
      <c r="A22" s="28"/>
      <c r="B22" s="29" t="s">
        <v>27</v>
      </c>
      <c r="C22" s="29"/>
      <c r="D22" s="23">
        <v>82</v>
      </c>
      <c r="E22" s="30">
        <f>SUM(E12+E17)</f>
        <v>93</v>
      </c>
      <c r="F22" s="30">
        <f>SUM(F12+F17)</f>
        <v>107</v>
      </c>
      <c r="G22" s="20"/>
      <c r="H22" s="20"/>
      <c r="I22" s="20"/>
    </row>
    <row r="23" spans="1:9" ht="11.25" customHeight="1">
      <c r="A23" s="11"/>
      <c r="B23" s="11"/>
      <c r="C23" s="11"/>
      <c r="D23" s="11"/>
      <c r="E23" s="11"/>
      <c r="F23" s="31"/>
      <c r="G23" s="20"/>
      <c r="H23" s="20"/>
      <c r="I23" s="20"/>
    </row>
    <row r="24" spans="1:9" ht="36">
      <c r="A24" s="32" t="s">
        <v>28</v>
      </c>
      <c r="B24" s="32"/>
      <c r="C24" s="32"/>
      <c r="D24" s="18" t="s">
        <v>8</v>
      </c>
      <c r="E24" s="19" t="s">
        <v>9</v>
      </c>
      <c r="F24" s="19" t="s">
        <v>10</v>
      </c>
      <c r="G24" s="20"/>
      <c r="H24" s="20"/>
      <c r="I24" s="20"/>
    </row>
    <row r="25" spans="1:9" ht="12.75">
      <c r="A25" s="21" t="s">
        <v>11</v>
      </c>
      <c r="B25" s="22" t="s">
        <v>29</v>
      </c>
      <c r="C25" s="22"/>
      <c r="D25" s="33">
        <v>1</v>
      </c>
      <c r="E25" s="34">
        <f>SUM(E26+E27)</f>
        <v>-315</v>
      </c>
      <c r="F25" s="34">
        <f>SUM(F26+F27)</f>
        <v>-259</v>
      </c>
      <c r="G25" s="20"/>
      <c r="H25" s="20"/>
      <c r="I25" s="20"/>
    </row>
    <row r="26" spans="1:9" ht="12.75">
      <c r="A26" s="25" t="s">
        <v>13</v>
      </c>
      <c r="B26" s="22" t="s">
        <v>30</v>
      </c>
      <c r="C26" s="22"/>
      <c r="D26" s="33">
        <v>2</v>
      </c>
      <c r="E26" s="35">
        <v>-50</v>
      </c>
      <c r="F26" s="35">
        <v>-55</v>
      </c>
      <c r="G26" s="20"/>
      <c r="H26" s="20"/>
      <c r="I26" s="20"/>
    </row>
    <row r="27" spans="1:9" ht="12.75">
      <c r="A27" s="25" t="s">
        <v>15</v>
      </c>
      <c r="B27" s="22" t="s">
        <v>31</v>
      </c>
      <c r="C27" s="22"/>
      <c r="D27" s="33">
        <v>6</v>
      </c>
      <c r="E27" s="35">
        <v>-265</v>
      </c>
      <c r="F27" s="35">
        <v>-204</v>
      </c>
      <c r="G27" s="20"/>
      <c r="H27" s="20"/>
      <c r="I27" s="20"/>
    </row>
    <row r="28" spans="1:9" ht="12.75">
      <c r="A28" s="27" t="s">
        <v>21</v>
      </c>
      <c r="B28" s="22" t="s">
        <v>32</v>
      </c>
      <c r="C28" s="22"/>
      <c r="D28" s="33">
        <v>10</v>
      </c>
      <c r="E28" s="34">
        <f>SUM(E29+E30+E31+E32)</f>
        <v>408</v>
      </c>
      <c r="F28" s="34">
        <f>SUM(F29+F30+F31+F32)</f>
        <v>366</v>
      </c>
      <c r="G28" s="20"/>
      <c r="H28" s="20"/>
      <c r="I28" s="20"/>
    </row>
    <row r="29" spans="1:9" ht="12.75">
      <c r="A29" s="25" t="s">
        <v>13</v>
      </c>
      <c r="B29" s="22" t="s">
        <v>33</v>
      </c>
      <c r="C29" s="22"/>
      <c r="D29" s="33">
        <v>11</v>
      </c>
      <c r="E29" s="35">
        <v>0</v>
      </c>
      <c r="F29" s="35">
        <v>0</v>
      </c>
      <c r="G29" s="20"/>
      <c r="H29" s="20"/>
      <c r="I29" s="20"/>
    </row>
    <row r="30" spans="1:9" ht="12.75">
      <c r="A30" s="25" t="s">
        <v>15</v>
      </c>
      <c r="B30" s="22" t="s">
        <v>34</v>
      </c>
      <c r="C30" s="22"/>
      <c r="D30" s="33">
        <v>13</v>
      </c>
      <c r="E30" s="35">
        <v>0</v>
      </c>
      <c r="F30" s="35">
        <v>0</v>
      </c>
      <c r="G30" s="20"/>
      <c r="H30" s="20"/>
      <c r="I30" s="20"/>
    </row>
    <row r="31" spans="1:9" ht="12.75">
      <c r="A31" s="25" t="s">
        <v>17</v>
      </c>
      <c r="B31" s="22" t="s">
        <v>35</v>
      </c>
      <c r="C31" s="22"/>
      <c r="D31" s="33">
        <v>21</v>
      </c>
      <c r="E31" s="35">
        <v>408</v>
      </c>
      <c r="F31" s="35">
        <v>366</v>
      </c>
      <c r="G31" s="20"/>
      <c r="H31" s="20"/>
      <c r="I31" s="20"/>
    </row>
    <row r="32" spans="1:9" ht="12.75">
      <c r="A32" s="25" t="s">
        <v>19</v>
      </c>
      <c r="B32" s="22" t="s">
        <v>36</v>
      </c>
      <c r="C32" s="22"/>
      <c r="D32" s="33">
        <v>45</v>
      </c>
      <c r="E32" s="35">
        <v>0</v>
      </c>
      <c r="F32" s="35">
        <v>0</v>
      </c>
      <c r="G32" s="20"/>
      <c r="H32" s="20"/>
      <c r="I32" s="20"/>
    </row>
    <row r="33" spans="1:9" ht="12.75" customHeight="1">
      <c r="A33" s="28"/>
      <c r="B33" s="29" t="s">
        <v>37</v>
      </c>
      <c r="C33" s="22"/>
      <c r="D33" s="33">
        <v>48</v>
      </c>
      <c r="E33" s="36">
        <f>SUM(E25+E28)</f>
        <v>93</v>
      </c>
      <c r="F33" s="36">
        <f>SUM(F25+F28)</f>
        <v>107</v>
      </c>
      <c r="G33" s="20"/>
      <c r="H33" s="20"/>
      <c r="I33" s="20"/>
    </row>
    <row r="34" spans="1:6" ht="12" customHeight="1">
      <c r="A34" s="37"/>
      <c r="B34" s="37"/>
      <c r="C34" s="37"/>
      <c r="D34" s="37"/>
      <c r="E34" s="37"/>
      <c r="F34" s="37"/>
    </row>
    <row r="35" spans="1:6" ht="23.25" customHeight="1">
      <c r="A35" s="62" t="s">
        <v>38</v>
      </c>
      <c r="B35" s="62"/>
      <c r="C35" s="38" t="s">
        <v>39</v>
      </c>
      <c r="D35" s="63" t="s">
        <v>40</v>
      </c>
      <c r="E35" s="63"/>
      <c r="F35" s="63"/>
    </row>
    <row r="36" spans="1:6" ht="38.25" customHeight="1">
      <c r="A36" s="64">
        <v>44649</v>
      </c>
      <c r="B36" s="65"/>
      <c r="C36" s="39"/>
      <c r="D36" s="65"/>
      <c r="E36" s="65"/>
      <c r="F36" s="65"/>
    </row>
  </sheetData>
  <sheetProtection selectLockedCells="1" selectUnlockedCells="1"/>
  <mergeCells count="13">
    <mergeCell ref="E7:F7"/>
    <mergeCell ref="E8:F8"/>
    <mergeCell ref="E9:F9"/>
    <mergeCell ref="A35:B35"/>
    <mergeCell ref="D35:F35"/>
    <mergeCell ref="A36:B36"/>
    <mergeCell ref="D36:F36"/>
    <mergeCell ref="A2:A9"/>
    <mergeCell ref="E2:F2"/>
    <mergeCell ref="E3:F3"/>
    <mergeCell ref="E4:F4"/>
    <mergeCell ref="E5:F5"/>
    <mergeCell ref="E6:F6"/>
  </mergeCells>
  <printOptions horizontalCentered="1"/>
  <pageMargins left="0.4666666666666667" right="0.39375" top="0.5902777777777778" bottom="0.196527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L28" sqref="L28"/>
    </sheetView>
  </sheetViews>
  <sheetFormatPr defaultColWidth="8.140625" defaultRowHeight="12.75"/>
  <cols>
    <col min="1" max="1" width="8.140625" style="0" customWidth="1"/>
    <col min="2" max="2" width="15.421875" style="0" customWidth="1"/>
    <col min="3" max="3" width="27.8515625" style="0" customWidth="1"/>
    <col min="4" max="4" width="5.57421875" style="0" customWidth="1"/>
    <col min="5" max="5" width="10.57421875" style="0" customWidth="1"/>
    <col min="6" max="6" width="10.8515625" style="0" customWidth="1"/>
    <col min="7" max="7" width="9.140625" style="0" customWidth="1"/>
  </cols>
  <sheetData>
    <row r="1" spans="1:7" ht="11.25" customHeight="1">
      <c r="A1" s="11"/>
      <c r="B1" s="11"/>
      <c r="C1" s="11"/>
      <c r="D1" s="40"/>
      <c r="E1" s="41"/>
      <c r="F1" s="41"/>
      <c r="G1" s="41"/>
    </row>
    <row r="2" spans="1:7" ht="19.5" customHeight="1">
      <c r="A2" s="66" t="s">
        <v>0</v>
      </c>
      <c r="B2" s="70" t="s">
        <v>41</v>
      </c>
      <c r="C2" s="70"/>
      <c r="D2" s="70"/>
      <c r="E2" s="67" t="s">
        <v>2</v>
      </c>
      <c r="F2" s="67"/>
      <c r="G2" s="67"/>
    </row>
    <row r="3" spans="1:7" ht="21" customHeight="1">
      <c r="A3" s="66"/>
      <c r="B3" s="42"/>
      <c r="C3" s="43"/>
      <c r="D3" s="44"/>
      <c r="E3" s="68" t="str">
        <f>IF(Rozvaha!E3="","",Rozvaha!E3)</f>
        <v>Ochrana Klokočských skal, z. s. </v>
      </c>
      <c r="F3" s="68"/>
      <c r="G3" s="68"/>
    </row>
    <row r="4" spans="1:7" ht="11.25" customHeight="1">
      <c r="A4" s="66"/>
      <c r="B4" s="1"/>
      <c r="C4" s="9" t="str">
        <f>IF(Rozvaha!C4="","",Rozvaha!C4)</f>
        <v>ke dni 31.12.2022</v>
      </c>
      <c r="D4" s="45"/>
      <c r="E4" s="67" t="s">
        <v>3</v>
      </c>
      <c r="F4" s="67"/>
      <c r="G4" s="67"/>
    </row>
    <row r="5" spans="1:7" ht="11.25" customHeight="1">
      <c r="A5" s="66"/>
      <c r="B5" s="1"/>
      <c r="C5" s="10" t="s">
        <v>4</v>
      </c>
      <c r="D5" s="45"/>
      <c r="E5" s="69" t="str">
        <f>IF(Rozvaha!E5="","",Rozvaha!E5)</f>
        <v>Zelená cesta 1704, 511 01 Turnov</v>
      </c>
      <c r="F5" s="69"/>
      <c r="G5" s="69"/>
    </row>
    <row r="6" spans="1:7" ht="11.25" customHeight="1">
      <c r="A6" s="66"/>
      <c r="B6" s="1"/>
      <c r="C6" s="10"/>
      <c r="D6" s="45"/>
      <c r="E6" s="69">
        <f>IF(Rozvaha!E6="","",Rozvaha!E6)</f>
      </c>
      <c r="F6" s="69"/>
      <c r="G6" s="69"/>
    </row>
    <row r="7" spans="1:7" ht="11.25" customHeight="1">
      <c r="A7" s="66"/>
      <c r="B7" s="1"/>
      <c r="C7" s="12" t="s">
        <v>5</v>
      </c>
      <c r="D7" s="45"/>
      <c r="E7" s="69">
        <f>IF(Rozvaha!E7="","",Rozvaha!E7)</f>
      </c>
      <c r="F7" s="69"/>
      <c r="G7" s="69"/>
    </row>
    <row r="8" spans="1:7" ht="11.25" customHeight="1">
      <c r="A8" s="66"/>
      <c r="B8" s="1"/>
      <c r="C8" s="14">
        <f>IF(Rozvaha!C8="","",Rozvaha!C8)</f>
        <v>49294661</v>
      </c>
      <c r="D8" s="46"/>
      <c r="E8" s="67" t="s">
        <v>6</v>
      </c>
      <c r="F8" s="67"/>
      <c r="G8" s="67"/>
    </row>
    <row r="9" spans="1:7" ht="20.25" customHeight="1">
      <c r="A9" s="66"/>
      <c r="B9" s="1"/>
      <c r="C9" s="11"/>
      <c r="D9" s="46"/>
      <c r="E9" s="71" t="str">
        <f>IF(Rozvaha!E9="","",Rozvaha!E9)</f>
        <v>spolek</v>
      </c>
      <c r="F9" s="71"/>
      <c r="G9" s="71"/>
    </row>
    <row r="10" spans="1:7" ht="11.25" customHeight="1">
      <c r="A10" s="40"/>
      <c r="B10" s="46"/>
      <c r="C10" s="46"/>
      <c r="D10" s="46"/>
      <c r="E10" s="47"/>
      <c r="F10" s="48"/>
      <c r="G10" s="41"/>
    </row>
    <row r="11" spans="1:7" ht="9.75" customHeight="1">
      <c r="A11" s="49"/>
      <c r="B11" s="50"/>
      <c r="C11" s="50"/>
      <c r="D11" s="72" t="s">
        <v>42</v>
      </c>
      <c r="E11" s="73" t="s">
        <v>43</v>
      </c>
      <c r="F11" s="73"/>
      <c r="G11" s="73"/>
    </row>
    <row r="12" spans="1:7" ht="24">
      <c r="A12" s="52"/>
      <c r="B12" s="52"/>
      <c r="C12" s="52"/>
      <c r="D12" s="72"/>
      <c r="E12" s="53" t="s">
        <v>44</v>
      </c>
      <c r="F12" s="18" t="s">
        <v>45</v>
      </c>
      <c r="G12" s="51" t="s">
        <v>46</v>
      </c>
    </row>
    <row r="13" spans="1:7" ht="12.75" customHeight="1">
      <c r="A13" s="21" t="s">
        <v>11</v>
      </c>
      <c r="B13" s="74" t="s">
        <v>47</v>
      </c>
      <c r="C13" s="74"/>
      <c r="D13" s="33">
        <v>1</v>
      </c>
      <c r="E13" s="54" t="s">
        <v>48</v>
      </c>
      <c r="F13" s="55" t="s">
        <v>48</v>
      </c>
      <c r="G13" s="55" t="s">
        <v>48</v>
      </c>
    </row>
    <row r="14" spans="1:7" ht="12.75" customHeight="1">
      <c r="A14" s="25" t="s">
        <v>13</v>
      </c>
      <c r="B14" s="74" t="s">
        <v>49</v>
      </c>
      <c r="C14" s="74"/>
      <c r="D14" s="33">
        <v>2</v>
      </c>
      <c r="E14" s="56">
        <v>650</v>
      </c>
      <c r="F14" s="56">
        <v>0</v>
      </c>
      <c r="G14" s="57">
        <f aca="true" t="shared" si="0" ref="G14:G21">SUM(E14:F14)</f>
        <v>650</v>
      </c>
    </row>
    <row r="15" spans="1:7" ht="12.75" customHeight="1">
      <c r="A15" s="25" t="s">
        <v>15</v>
      </c>
      <c r="B15" s="74" t="s">
        <v>50</v>
      </c>
      <c r="C15" s="74"/>
      <c r="D15" s="33">
        <v>9</v>
      </c>
      <c r="E15" s="56">
        <v>0</v>
      </c>
      <c r="F15" s="56">
        <v>0</v>
      </c>
      <c r="G15" s="57">
        <f t="shared" si="0"/>
        <v>0</v>
      </c>
    </row>
    <row r="16" spans="1:7" ht="12.75" customHeight="1">
      <c r="A16" s="25" t="s">
        <v>17</v>
      </c>
      <c r="B16" s="74" t="s">
        <v>51</v>
      </c>
      <c r="C16" s="74"/>
      <c r="D16" s="33">
        <v>13</v>
      </c>
      <c r="E16" s="56">
        <v>65</v>
      </c>
      <c r="F16" s="56">
        <v>0</v>
      </c>
      <c r="G16" s="57">
        <f t="shared" si="0"/>
        <v>65</v>
      </c>
    </row>
    <row r="17" spans="1:7" ht="12.75" customHeight="1">
      <c r="A17" s="25" t="s">
        <v>19</v>
      </c>
      <c r="B17" s="74" t="s">
        <v>52</v>
      </c>
      <c r="C17" s="74"/>
      <c r="D17" s="33">
        <v>19</v>
      </c>
      <c r="E17" s="56">
        <v>0</v>
      </c>
      <c r="F17" s="56">
        <v>0</v>
      </c>
      <c r="G17" s="57">
        <f t="shared" si="0"/>
        <v>0</v>
      </c>
    </row>
    <row r="18" spans="1:7" ht="12.75" customHeight="1">
      <c r="A18" s="25" t="s">
        <v>53</v>
      </c>
      <c r="B18" s="74" t="s">
        <v>54</v>
      </c>
      <c r="C18" s="74"/>
      <c r="D18" s="33">
        <v>21</v>
      </c>
      <c r="E18" s="56">
        <v>6</v>
      </c>
      <c r="F18" s="56">
        <v>0</v>
      </c>
      <c r="G18" s="57">
        <f t="shared" si="0"/>
        <v>6</v>
      </c>
    </row>
    <row r="19" spans="1:7" ht="12.75" customHeight="1">
      <c r="A19" s="25" t="s">
        <v>55</v>
      </c>
      <c r="B19" s="74" t="s">
        <v>56</v>
      </c>
      <c r="C19" s="74"/>
      <c r="D19" s="33">
        <v>29</v>
      </c>
      <c r="E19" s="56">
        <v>0</v>
      </c>
      <c r="F19" s="56">
        <v>0</v>
      </c>
      <c r="G19" s="57">
        <f t="shared" si="0"/>
        <v>0</v>
      </c>
    </row>
    <row r="20" spans="1:7" ht="12.75" customHeight="1">
      <c r="A20" s="25" t="s">
        <v>57</v>
      </c>
      <c r="B20" s="74" t="s">
        <v>58</v>
      </c>
      <c r="C20" s="74"/>
      <c r="D20" s="33">
        <v>35</v>
      </c>
      <c r="E20" s="56">
        <v>2</v>
      </c>
      <c r="F20" s="56">
        <v>0</v>
      </c>
      <c r="G20" s="57">
        <f t="shared" si="0"/>
        <v>2</v>
      </c>
    </row>
    <row r="21" spans="1:7" ht="12.75" customHeight="1">
      <c r="A21" s="25" t="s">
        <v>59</v>
      </c>
      <c r="B21" s="74" t="s">
        <v>60</v>
      </c>
      <c r="C21" s="74"/>
      <c r="D21" s="33">
        <v>37</v>
      </c>
      <c r="E21" s="56">
        <v>0</v>
      </c>
      <c r="F21" s="56">
        <v>0</v>
      </c>
      <c r="G21" s="57">
        <f t="shared" si="0"/>
        <v>0</v>
      </c>
    </row>
    <row r="22" spans="1:7" ht="12.75" customHeight="1">
      <c r="A22" s="27"/>
      <c r="B22" s="75" t="s">
        <v>61</v>
      </c>
      <c r="C22" s="75"/>
      <c r="D22" s="33">
        <v>39</v>
      </c>
      <c r="E22" s="58">
        <f>SUM(E21+E20+E19+E18+E17+E16+E15+E14)</f>
        <v>723</v>
      </c>
      <c r="F22" s="58">
        <f>SUM(F21+F20+F19+F18+F17+F16+F15+F14)</f>
        <v>0</v>
      </c>
      <c r="G22" s="58">
        <f>SUM(G21+G20+G19+G18+G17+G16+G15+G14)</f>
        <v>723</v>
      </c>
    </row>
    <row r="23" spans="1:7" ht="12.75" customHeight="1">
      <c r="A23" s="27" t="s">
        <v>21</v>
      </c>
      <c r="B23" s="74" t="s">
        <v>62</v>
      </c>
      <c r="C23" s="74"/>
      <c r="D23" s="33">
        <v>40</v>
      </c>
      <c r="E23" s="54" t="s">
        <v>48</v>
      </c>
      <c r="F23" s="59" t="s">
        <v>48</v>
      </c>
      <c r="G23" s="59" t="s">
        <v>48</v>
      </c>
    </row>
    <row r="24" spans="1:7" ht="12.75" customHeight="1">
      <c r="A24" s="25" t="s">
        <v>13</v>
      </c>
      <c r="B24" s="74" t="s">
        <v>63</v>
      </c>
      <c r="C24" s="74"/>
      <c r="D24" s="33">
        <v>41</v>
      </c>
      <c r="E24" s="56">
        <v>0</v>
      </c>
      <c r="F24" s="56">
        <v>0</v>
      </c>
      <c r="G24" s="57">
        <f>SUM(E24:F24)</f>
        <v>0</v>
      </c>
    </row>
    <row r="25" spans="1:7" ht="12.75" customHeight="1">
      <c r="A25" s="25" t="s">
        <v>15</v>
      </c>
      <c r="B25" s="74" t="s">
        <v>64</v>
      </c>
      <c r="C25" s="74"/>
      <c r="D25" s="33">
        <v>43</v>
      </c>
      <c r="E25" s="56">
        <v>119</v>
      </c>
      <c r="F25" s="56">
        <v>0</v>
      </c>
      <c r="G25" s="57">
        <f>SUM(E25:F25)</f>
        <v>119</v>
      </c>
    </row>
    <row r="26" spans="1:7" ht="12.75" customHeight="1">
      <c r="A26" s="25" t="s">
        <v>17</v>
      </c>
      <c r="B26" s="74" t="s">
        <v>65</v>
      </c>
      <c r="C26" s="74"/>
      <c r="D26" s="33">
        <v>47</v>
      </c>
      <c r="E26" s="60">
        <v>150</v>
      </c>
      <c r="F26" s="61">
        <v>0</v>
      </c>
      <c r="G26" s="57">
        <f>SUM(E26:F26)</f>
        <v>150</v>
      </c>
    </row>
    <row r="27" spans="1:7" ht="12.75" customHeight="1">
      <c r="A27" s="25" t="s">
        <v>19</v>
      </c>
      <c r="B27" s="74" t="s">
        <v>66</v>
      </c>
      <c r="C27" s="74"/>
      <c r="D27" s="33">
        <v>48</v>
      </c>
      <c r="E27" s="56">
        <v>393</v>
      </c>
      <c r="F27" s="56">
        <v>0</v>
      </c>
      <c r="G27" s="57">
        <f>SUM(E27:F27)</f>
        <v>393</v>
      </c>
    </row>
    <row r="28" spans="1:7" ht="12.75" customHeight="1">
      <c r="A28" s="25" t="s">
        <v>53</v>
      </c>
      <c r="B28" s="74" t="s">
        <v>67</v>
      </c>
      <c r="C28" s="74"/>
      <c r="D28" s="33">
        <v>55</v>
      </c>
      <c r="E28" s="56">
        <v>0</v>
      </c>
      <c r="F28" s="56">
        <v>0</v>
      </c>
      <c r="G28" s="57">
        <f>SUM(E28:F28)</f>
        <v>0</v>
      </c>
    </row>
    <row r="29" spans="1:7" ht="12.75" customHeight="1">
      <c r="A29" s="27"/>
      <c r="B29" s="75" t="s">
        <v>68</v>
      </c>
      <c r="C29" s="75"/>
      <c r="D29" s="33">
        <v>61</v>
      </c>
      <c r="E29" s="58">
        <f>SUM(E28+E27+E26+E25+E24)</f>
        <v>662</v>
      </c>
      <c r="F29" s="58">
        <f>SUM(F28+F27+F26+F25+F24)</f>
        <v>0</v>
      </c>
      <c r="G29" s="58">
        <f>SUM(G28+G27+G26+G25+G24)</f>
        <v>662</v>
      </c>
    </row>
    <row r="30" spans="1:7" ht="12.75" customHeight="1">
      <c r="A30" s="27" t="s">
        <v>69</v>
      </c>
      <c r="B30" s="75" t="s">
        <v>70</v>
      </c>
      <c r="C30" s="75"/>
      <c r="D30" s="33">
        <v>62</v>
      </c>
      <c r="E30" s="58">
        <f>SUM(E29-E22+E21)</f>
        <v>-61</v>
      </c>
      <c r="F30" s="58">
        <f>SUM(F29-F22+F21)</f>
        <v>0</v>
      </c>
      <c r="G30" s="58">
        <f>SUM(G29-G22+G21)</f>
        <v>-61</v>
      </c>
    </row>
    <row r="31" spans="1:7" ht="12.75" customHeight="1">
      <c r="A31" s="28" t="s">
        <v>71</v>
      </c>
      <c r="B31" s="75" t="s">
        <v>72</v>
      </c>
      <c r="C31" s="75"/>
      <c r="D31" s="33">
        <v>63</v>
      </c>
      <c r="E31" s="58">
        <f>SUM(E29-E22)</f>
        <v>-61</v>
      </c>
      <c r="F31" s="58">
        <f>SUM(F29-F22)</f>
        <v>0</v>
      </c>
      <c r="G31" s="58">
        <f>SUM(G29-G22)</f>
        <v>-61</v>
      </c>
    </row>
    <row r="32" spans="1:7" ht="12.75" customHeight="1">
      <c r="A32" s="76"/>
      <c r="B32" s="76"/>
      <c r="C32" s="76"/>
      <c r="D32" s="76"/>
      <c r="E32" s="76"/>
      <c r="F32" s="76"/>
      <c r="G32" s="76"/>
    </row>
    <row r="33" spans="1:7" ht="24" customHeight="1">
      <c r="A33" s="62" t="s">
        <v>38</v>
      </c>
      <c r="B33" s="62"/>
      <c r="C33" s="38" t="s">
        <v>39</v>
      </c>
      <c r="D33" s="63" t="s">
        <v>40</v>
      </c>
      <c r="E33" s="63"/>
      <c r="F33" s="63"/>
      <c r="G33" s="63"/>
    </row>
    <row r="34" spans="1:7" ht="37.5" customHeight="1">
      <c r="A34" s="64">
        <v>44649</v>
      </c>
      <c r="B34" s="65"/>
      <c r="C34" s="39"/>
      <c r="D34" s="65"/>
      <c r="E34" s="65"/>
      <c r="F34" s="65"/>
      <c r="G34" s="65"/>
    </row>
  </sheetData>
  <sheetProtection selectLockedCells="1" selectUnlockedCells="1"/>
  <mergeCells count="36">
    <mergeCell ref="A34:B34"/>
    <mergeCell ref="D34:G34"/>
    <mergeCell ref="B29:C29"/>
    <mergeCell ref="B30:C30"/>
    <mergeCell ref="B31:C31"/>
    <mergeCell ref="A32:G32"/>
    <mergeCell ref="A33:B33"/>
    <mergeCell ref="D33:G33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D11:D12"/>
    <mergeCell ref="E11:G11"/>
    <mergeCell ref="B13:C13"/>
    <mergeCell ref="B14:C14"/>
    <mergeCell ref="B15:C15"/>
    <mergeCell ref="B16:C16"/>
    <mergeCell ref="A2:A9"/>
    <mergeCell ref="B2:D2"/>
    <mergeCell ref="E2:G2"/>
    <mergeCell ref="E3:G3"/>
    <mergeCell ref="E4:G4"/>
    <mergeCell ref="E5:G5"/>
    <mergeCell ref="E6:G6"/>
    <mergeCell ref="E7:G7"/>
    <mergeCell ref="E8:G8"/>
    <mergeCell ref="E9:G9"/>
  </mergeCells>
  <printOptions horizontalCentered="1"/>
  <pageMargins left="0.39375" right="0.39375" top="0.5902777777777778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Rozvaha a výkaz zisku a ztráty pro neziskové organizace 2018</dc:title>
  <dc:subject/>
  <dc:creator>Uživatel</dc:creator>
  <cp:keywords/>
  <dc:description/>
  <cp:lastModifiedBy>Uživatel</cp:lastModifiedBy>
  <dcterms:created xsi:type="dcterms:W3CDTF">2019-01-09T07:38:56Z</dcterms:created>
  <dcterms:modified xsi:type="dcterms:W3CDTF">2023-11-19T22:55:02Z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